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39" i="1"/>
  <c r="H48" i="1" l="1"/>
  <c r="H31" i="1"/>
  <c r="H28" i="1"/>
  <c r="H20" i="1"/>
  <c r="H21" i="1"/>
  <c r="H26" i="1" l="1"/>
  <c r="H19" i="1"/>
  <c r="H17" i="1"/>
  <c r="H15" i="1"/>
  <c r="H18" i="1" l="1"/>
  <c r="H16" i="1" l="1"/>
  <c r="H27" i="1" l="1"/>
  <c r="H23" i="1"/>
  <c r="H30" i="1" l="1"/>
  <c r="H22" i="1" l="1"/>
  <c r="H29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<sst xmlns="http://schemas.openxmlformats.org/spreadsheetml/2006/main" count="47" uniqueCount="27">
  <si>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</si>
  <si>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</si>
  <si>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</si>
  <si>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</si>
  <si>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</si>
  <si>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</si>
  <si>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</si>
  <si>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</si>
  <si>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</si>
  <si>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</si>
  <si>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</si>
  <si>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</si>
  <si>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</si>
  <si>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</si>
  <si>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</si>
  <si>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</si>
  <si>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</si>
  <si>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</si>
  <si>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</si>
  <si>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</si>
  <si>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</si>
  <si>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</si>
  <si>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</si>
  <si>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</si>
  <si>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</si>
  <si>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Dana:26.03.2019</t>
  </si>
  <si>
    <t>Primljena i neutrošena participacija od 26.03.2019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</si>
</sst>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G7" sqref="G7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25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43550</v>
      </c>
      <c r="H12" s="4">
        <v>4124624.02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43550</v>
      </c>
      <c r="H13" s="4">
        <f>H14+H25-H32-H42</f>
        <v>4068014.3499999996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3986719.8099999996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f>15721118.17-15721118.17</f>
        <v>0</v>
      </c>
      <c r="I15" s="17"/>
      <c r="J15" s="17"/>
      <c r="K15" s="13"/>
    </row>
    <row r="16" spans="2:15" x14ac:dyDescent="0.25">
      <c r="B16" s="30" t="s">
        <v>11</v>
      </c>
      <c r="C16" s="31"/>
      <c r="D16" s="31"/>
      <c r="E16" s="31"/>
      <c r="F16" s="32"/>
      <c r="G16" s="18"/>
      <c r="H16" s="15">
        <f>898833.33+898833.33-677875.07-145-3500+898833.33-717923.34-4765.11</f>
        <v>1292291.47</v>
      </c>
      <c r="I16" s="17"/>
      <c r="J16" s="17"/>
      <c r="K16" s="13"/>
      <c r="L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15">
        <f>581250-581250</f>
        <v>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15">
        <f>481977.26-481977.26</f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15">
        <f>1186875-387577.63+1186875-115044.7-558456.8+1186875-244304.2</f>
        <v>2255241.67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15">
        <f>1541030.89-701734.59+961750-400267.12+824250+955500-870975.17-1093726.07+955500+955500-2360829.22-28795.17+955500-1690594+955500-926042.51+955500+200000-1187067.04</f>
        <v>0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f>1063250-186227.14-22344.39-723438.63</f>
        <v>131239.83999999997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f>397500-198750-198750</f>
        <v>0</v>
      </c>
      <c r="I22" s="17"/>
      <c r="J22" s="17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3" t="s">
        <v>26</v>
      </c>
      <c r="C24" s="23"/>
      <c r="D24" s="23"/>
      <c r="E24" s="23"/>
      <c r="F24" s="23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+9700-87377.37-29392.82+11450+17300+9600-3523-1174+22450-3712+9850+12950-1176+7700+18100+1751.94+16700+18400+10100+12300+4550+7600+20300</f>
        <v>307946.83</v>
      </c>
      <c r="I24" s="17"/>
      <c r="J24" s="17"/>
      <c r="K24" s="13"/>
      <c r="L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107819.39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f>2023247.8-2023247.8</f>
        <v>0</v>
      </c>
      <c r="I26" s="17"/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f>4553+179666.67-169198.71+179666.66-45600-47128+194083.33-71445.6+165250.01-276750.35-113097.01</f>
        <v>0</v>
      </c>
      <c r="I28" s="15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f>198750-198750</f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f>116901.44-116901.44</f>
        <v>0</v>
      </c>
      <c r="I30" s="17"/>
      <c r="J30" s="17"/>
    </row>
    <row r="31" spans="2:13" x14ac:dyDescent="0.25">
      <c r="B31" s="30" t="s">
        <v>26</v>
      </c>
      <c r="C31" s="31"/>
      <c r="D31" s="31"/>
      <c r="E31" s="31"/>
      <c r="F31" s="32"/>
      <c r="G31" s="2"/>
      <c r="H31" s="15">
        <f>14383+5588+8382+23800-52153</f>
        <v>0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43550</v>
      </c>
      <c r="H32" s="8">
        <f>H33+H34+H35+H36+H37+H38+H39+H40+H41</f>
        <v>26524.85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0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0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0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0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f>26524.85</f>
        <v>26524.85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43550</v>
      </c>
      <c r="H42" s="8">
        <f>H43+H44+H45+H46+H47</f>
        <v>0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0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98707.08-0.58+376334.83+231.27+15899.77+25.72-49865.32-392491.59-41856+49865.32-0.18+447371.38+25.72+279.78+19234.83-466911.74+375366.27+15678.74-0.62-391045.01-240</f>
        <v>56609.670000000042</v>
      </c>
      <c r="I48" s="17"/>
      <c r="J48" s="17"/>
      <c r="M48" s="13"/>
    </row>
    <row r="49" spans="2:11" x14ac:dyDescent="0.25">
      <c r="B49" s="23" t="s">
        <v>17</v>
      </c>
      <c r="C49" s="23"/>
      <c r="D49" s="23"/>
      <c r="E49" s="23"/>
      <c r="F49" s="23"/>
      <c r="G49" s="2"/>
      <c r="H49" s="4">
        <v>0</v>
      </c>
      <c r="I49" s="17"/>
      <c r="J49" s="17"/>
    </row>
    <row r="50" spans="2:11" x14ac:dyDescent="0.25">
      <c r="B50" s="22" t="s">
        <v>4</v>
      </c>
      <c r="C50" s="22"/>
      <c r="D50" s="22"/>
      <c r="E50" s="22"/>
      <c r="F50" s="22"/>
      <c r="G50" s="2"/>
      <c r="H50" s="11">
        <f>H14+H25-H32-H42+H48-H49</f>
        <v>4124624.0199999996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2019-03-27T13:32:12Z</dcterms:modified>
</cp:coreProperties>
</file>